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Классиф" sheetId="2" r:id="rId1"/>
  </sheets>
  <definedNames>
    <definedName name="_xlnm.Print_Area" localSheetId="0">Классиф!$A$1:$F$47</definedName>
  </definedNames>
  <calcPr calcId="125725"/>
</workbook>
</file>

<file path=xl/calcChain.xml><?xml version="1.0" encoding="utf-8"?>
<calcChain xmlns="http://schemas.openxmlformats.org/spreadsheetml/2006/main">
  <c r="F30" i="2"/>
  <c r="F34"/>
  <c r="F35"/>
  <c r="F36"/>
  <c r="F37"/>
  <c r="F38"/>
  <c r="F39"/>
  <c r="F40"/>
  <c r="F41"/>
  <c r="F42"/>
  <c r="F43"/>
  <c r="F44"/>
  <c r="F45"/>
  <c r="F46"/>
  <c r="D33"/>
  <c r="D32" s="1"/>
  <c r="D31" s="1"/>
  <c r="E33"/>
  <c r="E32" s="1"/>
  <c r="E31" s="1"/>
  <c r="D29"/>
  <c r="D28" s="1"/>
  <c r="D27" s="1"/>
  <c r="E29"/>
  <c r="C29"/>
  <c r="C28" s="1"/>
  <c r="C27" s="1"/>
  <c r="C33"/>
  <c r="C32" s="1"/>
  <c r="C31" s="1"/>
  <c r="C45"/>
  <c r="C42" s="1"/>
  <c r="C43"/>
  <c r="C11"/>
  <c r="C10" s="1"/>
  <c r="C13"/>
  <c r="C16"/>
  <c r="C18"/>
  <c r="C15" s="1"/>
  <c r="C22"/>
  <c r="C21" s="1"/>
  <c r="C24"/>
  <c r="C37"/>
  <c r="C36"/>
  <c r="C40"/>
  <c r="C39" s="1"/>
  <c r="C35" s="1"/>
  <c r="C47" l="1"/>
  <c r="C26" s="1"/>
  <c r="F32"/>
  <c r="F33"/>
  <c r="F29"/>
  <c r="D47"/>
  <c r="D26" s="1"/>
  <c r="F31"/>
  <c r="E28"/>
  <c r="F28" l="1"/>
  <c r="E27"/>
  <c r="F27" l="1"/>
  <c r="E47"/>
  <c r="E26" s="1"/>
</calcChain>
</file>

<file path=xl/sharedStrings.xml><?xml version="1.0" encoding="utf-8"?>
<sst xmlns="http://schemas.openxmlformats.org/spreadsheetml/2006/main" count="85" uniqueCount="85">
  <si>
    <t>Сумма, тыс.руб.</t>
  </si>
  <si>
    <t>Увеличение остатков средств бюджетов</t>
  </si>
  <si>
    <t>Уменьшение остатков средств бюджетов</t>
  </si>
  <si>
    <t>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</si>
  <si>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</si>
  <si>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</si>
  <si>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</si>
  <si>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</si>
  <si>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</si>
  <si>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</si>
  <si>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</si>
  <si>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</si>
  <si>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</si>
  <si>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</si>
  <si>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</si>
  <si>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</si>
  <si>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Кредиты международных финансовых организаций в валюте Российской Федерации</t>
  </si>
  <si>
    <t>000 01 04 00 00 00 0000 000</t>
  </si>
  <si>
    <t>Получение кредитов международных финансовых организаций в валюте Российской Федерации</t>
  </si>
  <si>
    <t>000 01 04 00 00 00 0000 700</t>
  </si>
  <si>
    <t>Погашение кредитов международных финансовых организаций в валюте Российской Федерации</t>
  </si>
  <si>
    <t>000 01 04 00 00 00 0000 800</t>
  </si>
  <si>
    <t>Изменение остатков средств на счетах по учёту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</si>
  <si>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</si>
  <si>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</si>
  <si>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</si>
  <si>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</si>
  <si>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</si>
  <si>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</si>
  <si>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</si>
  <si>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</si>
  <si>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</si>
  <si>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</si>
  <si>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</si>
  <si>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</si>
  <si>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</si>
  <si>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</si>
  <si>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</si>
  <si>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</si>
  <si>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</si>
  <si>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</si>
  <si>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</si>
  <si>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ы валюте Российской Федерации</t>
  </si>
  <si>
    <t>000 01 06 05 00 00 0000 600</t>
  </si>
  <si>
    <t>Предоставление бюджетных кредитов внутри страны в валюте Российской Федерации</t>
  </si>
  <si>
    <t>000 01 06 05 00 00 0000 500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</si>
  <si>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</si>
  <si>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</si>
  <si>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</si>
  <si>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</si>
  <si>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Получение кредитов от кредитных организаций бюджетом поселения в валюте Российской Федерации</t>
  </si>
  <si>
    <t>000 01 02 00 00 10 0000 710</t>
  </si>
  <si>
    <t>Погашение бюджетом поселения кредитов от кредитных организаций в валюте Российской Федерации</t>
  </si>
  <si>
    <t>000 01 02 00 00 10 0000 810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</si>
  <si>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</si>
  <si>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000 01 03 00 00 10 0000 710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</si>
  <si>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</si>
  <si>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000 01 03 00 00 10 0000 810</t>
  </si>
  <si>
    <t>Получение бюджетом поселения кредитов международных финансовых организаций в валюте Российской Федерации</t>
  </si>
  <si>
    <t>000 01 04 00 00 10 0000 710</t>
  </si>
  <si>
    <t>Погашение бюджетом поселения кредитов международных финансовых организаций в валюте Российской Федерации</t>
  </si>
  <si>
    <t>000 01 04 00 00 10 0000 810</t>
  </si>
  <si>
    <t>Увеличение прочих остатков денежных средств бюджета поселения</t>
  </si>
  <si>
    <t>000 01 05 02 01 10 0000 510</t>
  </si>
  <si>
    <t>Уменьшение прочих остатков денежных средств бюджета поселения</t>
  </si>
  <si>
    <t>000 01 05 02 01 10 0000 610</t>
  </si>
  <si>
    <t>Средства от продажи акций и иных форм участия в капитале, находящихся в собственности поселения</t>
  </si>
  <si>
    <t>000 01 06 01 00 10 0000 630</t>
  </si>
  <si>
    <t>Исполнение муниципальных гарантий поселения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</si>
  <si>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</si>
  <si>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Возврат бюджетных кредитов, предоставленных юридическим лицам из бюджета поселения в валюте Российской Федерации</t>
  </si>
  <si>
    <t>000 01 06 05 01 10 0000 640</t>
  </si>
  <si>
    <t>Предоставление бюджетных кредитов юридическим лицам из бюджета поселения в валюте Российской Федерации</t>
  </si>
  <si>
    <t>000 01 06 05 01 10 0000 540</t>
  </si>
  <si>
    <t>Код бюджетной классификации</t>
  </si>
  <si>
    <t>Наименование источника</t>
  </si>
  <si>
    <t>Приложение № 2 к решению Совета депутатов</t>
  </si>
  <si>
    <t>Исполнено, %</t>
  </si>
  <si>
    <t>Уточнено на 01.10.2017, тыс.руб.</t>
  </si>
  <si>
    <t>МО "Пежемское"</t>
  </si>
  <si>
    <t xml:space="preserve">"Об исполнении бюджета МО "Пежемское" </t>
  </si>
  <si>
    <t>за 1 полугодие 2020 года"</t>
  </si>
  <si>
    <t>Исполнено на 30.06.2020, тыс.руб.</t>
  </si>
  <si>
    <t>Источники финансирования дефицита бюджета муниципального образования "Пежемское" за 9 месяцев 2020 года</t>
  </si>
  <si>
    <t xml:space="preserve">от 28 декабря 2020 г. № 133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</si>
</sst>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/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vertical="center"/>
    </xf>
    <xf numFmtId="0" fontId="12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120" zoomScaleNormal="100" zoomScaleSheetLayoutView="120" workbookViewId="0">
      <selection activeCell="A4" sqref="A4"/>
    </sheetView>
  </sheetViews>
  <sheetFormatPr defaultRowHeight="12.75"/>
  <cols>
    <col min="1" max="1" width="57.42578125" style="1" customWidth="1"/>
    <col min="2" max="2" width="31" style="1" customWidth="1"/>
    <col min="3" max="3" width="14.5703125" style="1" customWidth="1"/>
    <col min="4" max="4" width="15" style="1" hidden="1" customWidth="1"/>
    <col min="5" max="5" width="15" style="1" customWidth="1"/>
    <col min="6" max="6" width="13" style="1" customWidth="1"/>
    <col min="7" max="7" width="18" style="1" customWidth="1"/>
    <col min="8" max="16384" width="9.140625" style="1"/>
  </cols>
  <sheetData>
    <row r="1" spans="1:6">
      <c r="B1" s="1" t="s">
        <v>76</v>
      </c>
    </row>
    <row r="2" spans="1:6">
      <c r="B2" s="1" t="s">
        <v>79</v>
      </c>
    </row>
    <row r="3" spans="1:6">
      <c r="B3" s="1" t="s">
        <v>80</v>
      </c>
    </row>
    <row r="4" spans="1:6">
      <c r="B4" s="1" t="s">
        <v>81</v>
      </c>
    </row>
    <row r="5" spans="1:6">
      <c r="B5" s="1" t="s">
        <v>84</v>
      </c>
    </row>
    <row r="7" spans="1:6" ht="30.75" customHeight="1">
      <c r="A7" s="52" t="s">
        <v>83</v>
      </c>
      <c r="B7" s="52"/>
      <c r="C7" s="52"/>
      <c r="D7" s="52"/>
      <c r="E7" s="52"/>
      <c r="F7" s="52"/>
    </row>
    <row r="8" spans="1:6">
      <c r="A8" s="2"/>
      <c r="B8" s="2"/>
      <c r="C8" s="2"/>
    </row>
    <row r="9" spans="1:6" s="11" customFormat="1" ht="39.75" customHeight="1">
      <c r="A9" s="14" t="s">
        <v>75</v>
      </c>
      <c r="B9" s="15" t="s">
        <v>74</v>
      </c>
      <c r="C9" s="15" t="s">
        <v>0</v>
      </c>
      <c r="D9" s="36" t="s">
        <v>78</v>
      </c>
      <c r="E9" s="36" t="s">
        <v>82</v>
      </c>
      <c r="F9" s="36" t="s">
        <v>77</v>
      </c>
    </row>
    <row r="10" spans="1:6" s="4" customFormat="1" ht="30" hidden="1" customHeight="1">
      <c r="A10" s="16" t="s">
        <v>4</v>
      </c>
      <c r="B10" s="17" t="s">
        <v>5</v>
      </c>
      <c r="C10" s="18">
        <f>C11-C13</f>
        <v>0</v>
      </c>
      <c r="D10" s="3"/>
      <c r="E10" s="3"/>
    </row>
    <row r="11" spans="1:6" s="6" customFormat="1" ht="25.5" hidden="1" customHeight="1">
      <c r="A11" s="19" t="s">
        <v>6</v>
      </c>
      <c r="B11" s="20" t="s">
        <v>7</v>
      </c>
      <c r="C11" s="21">
        <f>C12</f>
        <v>0</v>
      </c>
      <c r="D11" s="5"/>
      <c r="E11" s="5"/>
    </row>
    <row r="12" spans="1:6" s="8" customFormat="1" ht="27" hidden="1" customHeight="1">
      <c r="A12" s="22" t="s">
        <v>50</v>
      </c>
      <c r="B12" s="23" t="s">
        <v>51</v>
      </c>
      <c r="C12" s="24"/>
      <c r="D12" s="7"/>
      <c r="E12" s="7"/>
    </row>
    <row r="13" spans="1:6" s="6" customFormat="1" ht="28.5" hidden="1" customHeight="1">
      <c r="A13" s="19" t="s">
        <v>8</v>
      </c>
      <c r="B13" s="20" t="s">
        <v>9</v>
      </c>
      <c r="C13" s="21">
        <f>C14</f>
        <v>0</v>
      </c>
      <c r="D13" s="5"/>
      <c r="E13" s="5"/>
    </row>
    <row r="14" spans="1:6" s="8" customFormat="1" ht="26.25" hidden="1" customHeight="1" thickBot="1">
      <c r="A14" s="22" t="s">
        <v>52</v>
      </c>
      <c r="B14" s="23" t="s">
        <v>53</v>
      </c>
      <c r="C14" s="24"/>
      <c r="D14" s="7"/>
      <c r="E14" s="7"/>
    </row>
    <row r="15" spans="1:6" s="8" customFormat="1" ht="26.25" hidden="1" customHeight="1">
      <c r="A15" s="16" t="s">
        <v>10</v>
      </c>
      <c r="B15" s="17" t="s">
        <v>11</v>
      </c>
      <c r="C15" s="18">
        <f>C16-C18</f>
        <v>0</v>
      </c>
      <c r="D15" s="7"/>
      <c r="E15" s="7"/>
    </row>
    <row r="16" spans="1:6" s="8" customFormat="1" ht="29.25" hidden="1" customHeight="1">
      <c r="A16" s="19" t="s">
        <v>12</v>
      </c>
      <c r="B16" s="20" t="s">
        <v>13</v>
      </c>
      <c r="C16" s="21">
        <f>C17</f>
        <v>0</v>
      </c>
      <c r="D16" s="7"/>
      <c r="E16" s="7"/>
    </row>
    <row r="17" spans="1:6" s="8" customFormat="1" ht="29.25" hidden="1" customHeight="1">
      <c r="A17" s="22" t="s">
        <v>54</v>
      </c>
      <c r="B17" s="23" t="s">
        <v>55</v>
      </c>
      <c r="C17" s="24"/>
      <c r="D17" s="7"/>
      <c r="E17" s="7"/>
    </row>
    <row r="18" spans="1:6" s="8" customFormat="1" ht="35.25" hidden="1" customHeight="1">
      <c r="A18" s="19" t="s">
        <v>14</v>
      </c>
      <c r="B18" s="20" t="s">
        <v>15</v>
      </c>
      <c r="C18" s="21">
        <f>C19</f>
        <v>0</v>
      </c>
      <c r="D18" s="7"/>
      <c r="E18" s="7"/>
    </row>
    <row r="19" spans="1:6" s="8" customFormat="1" ht="28.5" hidden="1" customHeight="1" thickBot="1">
      <c r="A19" s="22" t="s">
        <v>56</v>
      </c>
      <c r="B19" s="23" t="s">
        <v>57</v>
      </c>
      <c r="C19" s="24"/>
      <c r="D19" s="7"/>
      <c r="E19" s="7"/>
    </row>
    <row r="20" spans="1:6" ht="7.5" hidden="1" customHeight="1">
      <c r="A20" s="25"/>
      <c r="B20" s="26"/>
      <c r="C20" s="27"/>
      <c r="D20" s="9"/>
      <c r="E20" s="9"/>
    </row>
    <row r="21" spans="1:6" ht="26.25" hidden="1" customHeight="1">
      <c r="A21" s="16" t="s">
        <v>16</v>
      </c>
      <c r="B21" s="17" t="s">
        <v>17</v>
      </c>
      <c r="C21" s="18">
        <f>C22-C24</f>
        <v>0</v>
      </c>
      <c r="D21" s="9"/>
      <c r="E21" s="9"/>
    </row>
    <row r="22" spans="1:6" ht="26.25" hidden="1" customHeight="1">
      <c r="A22" s="19" t="s">
        <v>18</v>
      </c>
      <c r="B22" s="20" t="s">
        <v>19</v>
      </c>
      <c r="C22" s="21">
        <f>C23</f>
        <v>0</v>
      </c>
      <c r="D22" s="9"/>
      <c r="E22" s="9"/>
    </row>
    <row r="23" spans="1:6" ht="27.75" hidden="1" customHeight="1">
      <c r="A23" s="22" t="s">
        <v>58</v>
      </c>
      <c r="B23" s="23" t="s">
        <v>59</v>
      </c>
      <c r="C23" s="24"/>
      <c r="D23" s="9"/>
      <c r="E23" s="9"/>
    </row>
    <row r="24" spans="1:6" ht="24" hidden="1" customHeight="1">
      <c r="A24" s="19" t="s">
        <v>20</v>
      </c>
      <c r="B24" s="20" t="s">
        <v>21</v>
      </c>
      <c r="C24" s="21">
        <f>C25</f>
        <v>0</v>
      </c>
      <c r="D24" s="9"/>
      <c r="E24" s="9"/>
    </row>
    <row r="25" spans="1:6" ht="27" hidden="1" customHeight="1" thickBot="1">
      <c r="A25" s="22" t="s">
        <v>60</v>
      </c>
      <c r="B25" s="23" t="s">
        <v>61</v>
      </c>
      <c r="C25" s="24"/>
      <c r="D25" s="9"/>
      <c r="E25" s="9"/>
    </row>
    <row r="26" spans="1:6" s="4" customFormat="1" ht="27" customHeight="1">
      <c r="A26" s="28" t="s">
        <v>22</v>
      </c>
      <c r="B26" s="14" t="s">
        <v>23</v>
      </c>
      <c r="C26" s="39">
        <f>C47</f>
        <v>-61.900000000000546</v>
      </c>
      <c r="D26" s="40">
        <f>D47</f>
        <v>0</v>
      </c>
      <c r="E26" s="39">
        <f>E47</f>
        <v>628.94999999999982</v>
      </c>
      <c r="F26" s="37"/>
    </row>
    <row r="27" spans="1:6" s="12" customFormat="1" ht="12.75" customHeight="1">
      <c r="A27" s="29" t="s">
        <v>1</v>
      </c>
      <c r="B27" s="30" t="s">
        <v>24</v>
      </c>
      <c r="C27" s="47">
        <f>C28</f>
        <v>-4452.4799999999996</v>
      </c>
      <c r="D27" s="48">
        <f t="shared" ref="C27:E29" si="0">D28</f>
        <v>0</v>
      </c>
      <c r="E27" s="47">
        <f>E28</f>
        <v>-3166.83</v>
      </c>
      <c r="F27" s="38">
        <f>E27/C27*100</f>
        <v>71.1250808538163</v>
      </c>
    </row>
    <row r="28" spans="1:6" s="13" customFormat="1" ht="12.75" customHeight="1">
      <c r="A28" s="31" t="s">
        <v>25</v>
      </c>
      <c r="B28" s="32" t="s">
        <v>26</v>
      </c>
      <c r="C28" s="49">
        <f t="shared" si="0"/>
        <v>-4452.4799999999996</v>
      </c>
      <c r="D28" s="50">
        <f t="shared" si="0"/>
        <v>0</v>
      </c>
      <c r="E28" s="49">
        <f t="shared" si="0"/>
        <v>-3166.83</v>
      </c>
      <c r="F28" s="38">
        <f t="shared" ref="F28:F34" si="1">E28/C28*100</f>
        <v>71.1250808538163</v>
      </c>
    </row>
    <row r="29" spans="1:6" s="13" customFormat="1" ht="12.75" customHeight="1">
      <c r="A29" s="31" t="s">
        <v>27</v>
      </c>
      <c r="B29" s="32" t="s">
        <v>28</v>
      </c>
      <c r="C29" s="49">
        <f t="shared" si="0"/>
        <v>-4452.4799999999996</v>
      </c>
      <c r="D29" s="50">
        <f t="shared" si="0"/>
        <v>0</v>
      </c>
      <c r="E29" s="49">
        <f t="shared" si="0"/>
        <v>-3166.83</v>
      </c>
      <c r="F29" s="38">
        <f t="shared" si="1"/>
        <v>71.1250808538163</v>
      </c>
    </row>
    <row r="30" spans="1:6" s="13" customFormat="1" ht="12.75" customHeight="1">
      <c r="A30" s="31" t="s">
        <v>62</v>
      </c>
      <c r="B30" s="32" t="s">
        <v>63</v>
      </c>
      <c r="C30" s="49">
        <v>-4452.4799999999996</v>
      </c>
      <c r="D30" s="51"/>
      <c r="E30" s="49">
        <v>-3166.83</v>
      </c>
      <c r="F30" s="38">
        <f t="shared" si="1"/>
        <v>71.1250808538163</v>
      </c>
    </row>
    <row r="31" spans="1:6" s="12" customFormat="1" ht="12.75" customHeight="1">
      <c r="A31" s="29" t="s">
        <v>2</v>
      </c>
      <c r="B31" s="30" t="s">
        <v>29</v>
      </c>
      <c r="C31" s="47">
        <f>C32</f>
        <v>4514.38</v>
      </c>
      <c r="D31" s="48">
        <f t="shared" ref="D31:E33" si="2">D32</f>
        <v>0</v>
      </c>
      <c r="E31" s="47">
        <f>E32</f>
        <v>2537.88</v>
      </c>
      <c r="F31" s="38">
        <f t="shared" si="1"/>
        <v>56.217686592621796</v>
      </c>
    </row>
    <row r="32" spans="1:6" s="13" customFormat="1" ht="12.75" customHeight="1">
      <c r="A32" s="31" t="s">
        <v>30</v>
      </c>
      <c r="B32" s="32" t="s">
        <v>31</v>
      </c>
      <c r="C32" s="49">
        <f>C33</f>
        <v>4514.38</v>
      </c>
      <c r="D32" s="50">
        <f t="shared" si="2"/>
        <v>0</v>
      </c>
      <c r="E32" s="49">
        <f t="shared" si="2"/>
        <v>2537.88</v>
      </c>
      <c r="F32" s="38">
        <f t="shared" si="1"/>
        <v>56.217686592621796</v>
      </c>
    </row>
    <row r="33" spans="1:6" s="13" customFormat="1" ht="12.75" customHeight="1">
      <c r="A33" s="31" t="s">
        <v>32</v>
      </c>
      <c r="B33" s="32" t="s">
        <v>33</v>
      </c>
      <c r="C33" s="49">
        <f>C34</f>
        <v>4514.38</v>
      </c>
      <c r="D33" s="50">
        <f t="shared" si="2"/>
        <v>0</v>
      </c>
      <c r="E33" s="49">
        <f t="shared" si="2"/>
        <v>2537.88</v>
      </c>
      <c r="F33" s="38">
        <f t="shared" si="1"/>
        <v>56.217686592621796</v>
      </c>
    </row>
    <row r="34" spans="1:6" s="13" customFormat="1" ht="12.75" customHeight="1">
      <c r="A34" s="31" t="s">
        <v>64</v>
      </c>
      <c r="B34" s="32" t="s">
        <v>65</v>
      </c>
      <c r="C34" s="49">
        <v>4514.38</v>
      </c>
      <c r="D34" s="50"/>
      <c r="E34" s="49">
        <v>2537.88</v>
      </c>
      <c r="F34" s="38">
        <f t="shared" si="1"/>
        <v>56.217686592621796</v>
      </c>
    </row>
    <row r="35" spans="1:6" ht="22.5" hidden="1">
      <c r="A35" s="16" t="s">
        <v>34</v>
      </c>
      <c r="B35" s="17" t="s">
        <v>35</v>
      </c>
      <c r="C35" s="41">
        <f>C36-C39+C42</f>
        <v>0</v>
      </c>
      <c r="D35" s="42"/>
      <c r="E35" s="43"/>
      <c r="F35" s="37" t="e">
        <f t="shared" ref="F35:F46" si="3">E35/D35*100</f>
        <v>#DIV/0!</v>
      </c>
    </row>
    <row r="36" spans="1:6" ht="21.75" hidden="1">
      <c r="A36" s="19" t="s">
        <v>36</v>
      </c>
      <c r="B36" s="20" t="s">
        <v>37</v>
      </c>
      <c r="C36" s="44">
        <f>C37</f>
        <v>0</v>
      </c>
      <c r="D36" s="42"/>
      <c r="E36" s="43"/>
      <c r="F36" s="37" t="e">
        <f t="shared" si="3"/>
        <v>#DIV/0!</v>
      </c>
    </row>
    <row r="37" spans="1:6" ht="32.25" hidden="1">
      <c r="A37" s="19" t="s">
        <v>38</v>
      </c>
      <c r="B37" s="20" t="s">
        <v>39</v>
      </c>
      <c r="C37" s="44">
        <f>C38</f>
        <v>0</v>
      </c>
      <c r="D37" s="42"/>
      <c r="E37" s="43"/>
      <c r="F37" s="37" t="e">
        <f t="shared" si="3"/>
        <v>#DIV/0!</v>
      </c>
    </row>
    <row r="38" spans="1:6" ht="22.5" hidden="1">
      <c r="A38" s="22" t="s">
        <v>66</v>
      </c>
      <c r="B38" s="23" t="s">
        <v>67</v>
      </c>
      <c r="C38" s="45"/>
      <c r="D38" s="42"/>
      <c r="E38" s="43"/>
      <c r="F38" s="37" t="e">
        <f t="shared" si="3"/>
        <v>#DIV/0!</v>
      </c>
    </row>
    <row r="39" spans="1:6" ht="21.75" hidden="1">
      <c r="A39" s="19" t="s">
        <v>46</v>
      </c>
      <c r="B39" s="20" t="s">
        <v>47</v>
      </c>
      <c r="C39" s="44">
        <f>C40</f>
        <v>0</v>
      </c>
      <c r="D39" s="42"/>
      <c r="E39" s="43"/>
      <c r="F39" s="37" t="e">
        <f t="shared" si="3"/>
        <v>#DIV/0!</v>
      </c>
    </row>
    <row r="40" spans="1:6" ht="54" hidden="1" customHeight="1">
      <c r="A40" s="19" t="s">
        <v>48</v>
      </c>
      <c r="B40" s="20" t="s">
        <v>49</v>
      </c>
      <c r="C40" s="44">
        <f>C41</f>
        <v>0</v>
      </c>
      <c r="D40" s="42"/>
      <c r="E40" s="43"/>
      <c r="F40" s="37" t="e">
        <f t="shared" si="3"/>
        <v>#DIV/0!</v>
      </c>
    </row>
    <row r="41" spans="1:6" ht="51" hidden="1" customHeight="1">
      <c r="A41" s="22" t="s">
        <v>68</v>
      </c>
      <c r="B41" s="23" t="s">
        <v>69</v>
      </c>
      <c r="C41" s="45"/>
      <c r="D41" s="42"/>
      <c r="E41" s="43"/>
      <c r="F41" s="37" t="e">
        <f t="shared" si="3"/>
        <v>#DIV/0!</v>
      </c>
    </row>
    <row r="42" spans="1:6" ht="21.75" hidden="1">
      <c r="A42" s="19" t="s">
        <v>40</v>
      </c>
      <c r="B42" s="20" t="s">
        <v>41</v>
      </c>
      <c r="C42" s="44">
        <f>C43-C45</f>
        <v>0</v>
      </c>
      <c r="D42" s="42"/>
      <c r="E42" s="43"/>
      <c r="F42" s="37" t="e">
        <f t="shared" si="3"/>
        <v>#DIV/0!</v>
      </c>
    </row>
    <row r="43" spans="1:6" ht="21.75" hidden="1">
      <c r="A43" s="19" t="s">
        <v>42</v>
      </c>
      <c r="B43" s="20" t="s">
        <v>43</v>
      </c>
      <c r="C43" s="44">
        <f>C44</f>
        <v>0</v>
      </c>
      <c r="D43" s="42"/>
      <c r="E43" s="43"/>
      <c r="F43" s="37" t="e">
        <f t="shared" si="3"/>
        <v>#DIV/0!</v>
      </c>
    </row>
    <row r="44" spans="1:6" ht="23.25" hidden="1" customHeight="1">
      <c r="A44" s="22" t="s">
        <v>70</v>
      </c>
      <c r="B44" s="23" t="s">
        <v>71</v>
      </c>
      <c r="C44" s="45"/>
      <c r="D44" s="42"/>
      <c r="E44" s="43"/>
      <c r="F44" s="37" t="e">
        <f t="shared" si="3"/>
        <v>#DIV/0!</v>
      </c>
    </row>
    <row r="45" spans="1:6" ht="21.75" hidden="1">
      <c r="A45" s="19" t="s">
        <v>44</v>
      </c>
      <c r="B45" s="20" t="s">
        <v>45</v>
      </c>
      <c r="C45" s="44">
        <f>C46</f>
        <v>0</v>
      </c>
      <c r="D45" s="42"/>
      <c r="E45" s="43"/>
      <c r="F45" s="37" t="e">
        <f t="shared" si="3"/>
        <v>#DIV/0!</v>
      </c>
    </row>
    <row r="46" spans="1:6" ht="25.5" hidden="1" customHeight="1" thickBot="1">
      <c r="A46" s="22" t="s">
        <v>72</v>
      </c>
      <c r="B46" s="23" t="s">
        <v>73</v>
      </c>
      <c r="C46" s="45"/>
      <c r="D46" s="42"/>
      <c r="E46" s="43"/>
      <c r="F46" s="37" t="e">
        <f t="shared" si="3"/>
        <v>#DIV/0!</v>
      </c>
    </row>
    <row r="47" spans="1:6" s="35" customFormat="1" ht="17.25" customHeight="1">
      <c r="A47" s="33" t="s">
        <v>3</v>
      </c>
      <c r="B47" s="34"/>
      <c r="C47" s="46">
        <f>-(C31+C27)</f>
        <v>-61.900000000000546</v>
      </c>
      <c r="D47" s="46">
        <f t="shared" ref="D47" si="4">-(D31-D27)</f>
        <v>0</v>
      </c>
      <c r="E47" s="46">
        <f>-(E31+E27)</f>
        <v>628.94999999999982</v>
      </c>
      <c r="F47" s="37"/>
    </row>
    <row r="48" spans="1:6">
      <c r="C48" s="10"/>
    </row>
  </sheetData>
  <mergeCells count="1">
    <mergeCell ref="A7:F7"/>
  </mergeCells>
  <phoneticPr fontId="6" type="noConversion"/>
  <printOptions horizontalCentered="1"/>
  <pageMargins left="0.78740157480314965" right="0.39370078740157483" top="0.59055118110236227" bottom="0.19685039370078741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Классиф</vt:lpstr>
      <vt:lpstr>Классиф!Область_печати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serega</dc:creator>
  <cp:lastModifiedBy>pegma</cp:lastModifiedBy>
  <cp:lastPrinted>2020-12-29T07:29:19Z</cp:lastPrinted>
  <dcterms:created xsi:type="dcterms:W3CDTF">2007-10-09T11:18:22Z</dcterms:created>
  <dcterms:modified xsi:type="dcterms:W3CDTF">2020-12-29T07:29:21Z</dcterms:modified>
</cp:coreProperties>
</file>